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E93" i="1"/>
  <c r="G91" i="1"/>
  <c r="E91" i="1"/>
  <c r="G89" i="1"/>
  <c r="E89" i="1"/>
  <c r="G86" i="1"/>
  <c r="E86" i="1"/>
  <c r="G76" i="1"/>
  <c r="E76" i="1"/>
  <c r="G74" i="1"/>
  <c r="E74" i="1"/>
  <c r="G72" i="1"/>
  <c r="E72" i="1"/>
  <c r="G70" i="1"/>
  <c r="E70" i="1"/>
  <c r="G63" i="1"/>
  <c r="E63" i="1"/>
  <c r="G56" i="1"/>
  <c r="E56" i="1"/>
  <c r="G54" i="1"/>
  <c r="E54" i="1"/>
  <c r="G50" i="1"/>
  <c r="E50" i="1"/>
  <c r="G37" i="1"/>
  <c r="E37" i="1"/>
  <c r="G25" i="1"/>
  <c r="E25" i="1"/>
  <c r="G19" i="1"/>
  <c r="G94" i="1" s="1"/>
  <c r="E19" i="1"/>
  <c r="E94" i="1" s="1"/>
</calcChain>
</file>

<file path=xl/sharedStrings.xml><?xml version="1.0" encoding="utf-8"?>
<sst xmlns="http://schemas.openxmlformats.org/spreadsheetml/2006/main" count="168" uniqueCount="80">
  <si>
    <t>2023-cü il ərzində Azərbaycan Respublikasına idxal edilən bitki və bitkiçilik məhsullarında aşkar edilən uyğunsuzluqlarla bağlı göndərilən bildirişlər barədə məlumat</t>
  </si>
  <si>
    <t>Ölkə üzrə</t>
  </si>
  <si>
    <t>Məhsul</t>
  </si>
  <si>
    <t>Məhsulun sayı</t>
  </si>
  <si>
    <t>Aşkarlanan uyğunsuzluq</t>
  </si>
  <si>
    <t>Aşkarlanan uyğunsuzluğun sayı</t>
  </si>
  <si>
    <t>Iran İ.R</t>
  </si>
  <si>
    <t xml:space="preserve">Ərzaqlıq kartof </t>
  </si>
  <si>
    <t>Kartofun qonur çürüməsi</t>
  </si>
  <si>
    <t>Kartof yumrularında halqavari bakterial çürümə</t>
  </si>
  <si>
    <t>Kartof gövdə nematodu</t>
  </si>
  <si>
    <t>Kartof güvəsi</t>
  </si>
  <si>
    <t>Kartof güvəsi/Kartof gövdə nematodu</t>
  </si>
  <si>
    <t>Portağal</t>
  </si>
  <si>
    <t>Sitrus tristeza virusu</t>
  </si>
  <si>
    <t>Kivi</t>
  </si>
  <si>
    <t>Tut qalxanlı yastıcası</t>
  </si>
  <si>
    <t>Tut qalxanlı yastıcası/Kaliforniya qalxanlı yastıcası</t>
  </si>
  <si>
    <t>Bibər</t>
  </si>
  <si>
    <t>Pomidor meyvələrinin qonur qırışıqlıq virusu</t>
  </si>
  <si>
    <t>Narıngi</t>
  </si>
  <si>
    <t>Kivi/Portağal</t>
  </si>
  <si>
    <t>Sitrus tristeza virusu/Tut qalxanlı yastıcası</t>
  </si>
  <si>
    <t>Albalı</t>
  </si>
  <si>
    <t>Asiya giləmeyvə drozofilası</t>
  </si>
  <si>
    <t>Badımcan/bibər</t>
  </si>
  <si>
    <t>Sarımsaq</t>
  </si>
  <si>
    <t>Gövdə nematodu</t>
  </si>
  <si>
    <t>Cəm</t>
  </si>
  <si>
    <t>Belarus</t>
  </si>
  <si>
    <t>Kartof yumrularında halqavari bakterial çürümə/Kartof gövdə nematodu</t>
  </si>
  <si>
    <t>Meşə materialı (taxta)</t>
  </si>
  <si>
    <t>Şam gövdə nematodu</t>
  </si>
  <si>
    <t>Rusiya</t>
  </si>
  <si>
    <t>Toxumluq kartof</t>
  </si>
  <si>
    <t>Buğda</t>
  </si>
  <si>
    <t>Qəhvəyi mərmər bağacığı</t>
  </si>
  <si>
    <t xml:space="preserve">Yovşan yarpaqlı ambroziya     </t>
  </si>
  <si>
    <t>Sürünən kəkrə</t>
  </si>
  <si>
    <t>Yonca</t>
  </si>
  <si>
    <t>Sürünən kəkrə/sarı sarmaşıq</t>
  </si>
  <si>
    <t>Türkiyə</t>
  </si>
  <si>
    <t>Limon</t>
  </si>
  <si>
    <t>Pomidor toxumu</t>
  </si>
  <si>
    <t>Ərik</t>
  </si>
  <si>
    <r>
      <t>Zolaqlı meyvə güvəsi </t>
    </r>
    <r>
      <rPr>
        <sz val="12"/>
        <color rgb="FF212529"/>
        <rFont val="Arial"/>
        <family val="2"/>
      </rPr>
      <t> </t>
    </r>
  </si>
  <si>
    <t>Portağal tingi</t>
  </si>
  <si>
    <t>Dekorativ bitki</t>
  </si>
  <si>
    <t>Qreypfrut</t>
  </si>
  <si>
    <t>Limon tingi</t>
  </si>
  <si>
    <t>Tüklü ağqanadlı</t>
  </si>
  <si>
    <t>Ukrayna</t>
  </si>
  <si>
    <t>Şüyüd toxumu</t>
  </si>
  <si>
    <t>Sarı sarmaşıq</t>
  </si>
  <si>
    <t>Pakistan</t>
  </si>
  <si>
    <t>Gürcüstan</t>
  </si>
  <si>
    <t xml:space="preserve">Pomidor </t>
  </si>
  <si>
    <t>Niderland</t>
  </si>
  <si>
    <t>Laym</t>
  </si>
  <si>
    <t>Narıngi/laym</t>
  </si>
  <si>
    <t>Bibər toxumu</t>
  </si>
  <si>
    <t>Qreypfrut/laym</t>
  </si>
  <si>
    <t>Tut çanaqlı yastıcası</t>
  </si>
  <si>
    <t>Xorvatiya</t>
  </si>
  <si>
    <t>Fındıq tingi</t>
  </si>
  <si>
    <t>Fındıqda bakterioz</t>
  </si>
  <si>
    <t>İspaniya</t>
  </si>
  <si>
    <t>Lüksemburq</t>
  </si>
  <si>
    <t>Avokado</t>
  </si>
  <si>
    <t>Kaliforniya qalxanlı yastıcası </t>
  </si>
  <si>
    <t>Misir</t>
  </si>
  <si>
    <t>BƏƏ</t>
  </si>
  <si>
    <t>Portağal/limon</t>
  </si>
  <si>
    <t>Qreypfrut/limon</t>
  </si>
  <si>
    <t>Limon/portağal/qreypfrut</t>
  </si>
  <si>
    <t>Limon/portağal/qreypfrut/narıngi</t>
  </si>
  <si>
    <t>CAR</t>
  </si>
  <si>
    <t>İsrail</t>
  </si>
  <si>
    <t>Özbəkistan</t>
  </si>
  <si>
    <t>Yekun cəm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</si>
</sst>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94"/>
  <sheetViews>
    <sheetView tabSelected="1" topLeftCell="A73" workbookViewId="0">
      <selection activeCell="G17" sqref="G17"/>
    </sheetView>
  </sheetViews>
  <sheetFormatPr defaultRowHeight="15" x14ac:dyDescent="0.25"/>
  <cols>
    <col min="1" max="2" width="9.140625" style="45"/>
    <col min="3" max="3" width="28.85546875" style="45" customWidth="1"/>
    <col min="4" max="4" width="22.28515625" style="45" customWidth="1"/>
    <col min="5" max="5" width="28.140625" style="45" customWidth="1"/>
    <col min="6" max="6" width="46" style="45" customWidth="1"/>
    <col min="7" max="7" width="33" style="45" customWidth="1"/>
    <col min="8" max="16384" width="9.140625" style="45"/>
  </cols>
  <sheetData>
    <row r="2" spans="3:7" ht="15.75" thickBot="1" x14ac:dyDescent="0.3"/>
    <row r="3" spans="3:7" ht="16.5" thickBot="1" x14ac:dyDescent="0.3">
      <c r="C3" s="1" t="s">
        <v>0</v>
      </c>
      <c r="D3" s="2"/>
      <c r="E3" s="2"/>
      <c r="F3" s="2"/>
      <c r="G3" s="3"/>
    </row>
    <row r="4" spans="3:7" ht="32.25" thickBot="1" x14ac:dyDescent="0.3">
      <c r="C4" s="4" t="s">
        <v>1</v>
      </c>
      <c r="D4" s="5" t="s">
        <v>2</v>
      </c>
      <c r="E4" s="5" t="s">
        <v>3</v>
      </c>
      <c r="F4" s="5" t="s">
        <v>4</v>
      </c>
      <c r="G4" s="6" t="s">
        <v>5</v>
      </c>
    </row>
    <row r="5" spans="3:7" x14ac:dyDescent="0.25">
      <c r="C5" s="7" t="s">
        <v>6</v>
      </c>
      <c r="D5" s="8" t="s">
        <v>7</v>
      </c>
      <c r="E5" s="9">
        <v>108</v>
      </c>
      <c r="F5" s="10" t="s">
        <v>8</v>
      </c>
      <c r="G5" s="11">
        <v>37</v>
      </c>
    </row>
    <row r="6" spans="3:7" ht="30" x14ac:dyDescent="0.25">
      <c r="C6" s="12"/>
      <c r="D6" s="13"/>
      <c r="E6" s="14"/>
      <c r="F6" s="15" t="s">
        <v>9</v>
      </c>
      <c r="G6" s="16">
        <v>37</v>
      </c>
    </row>
    <row r="7" spans="3:7" x14ac:dyDescent="0.25">
      <c r="C7" s="12"/>
      <c r="D7" s="13"/>
      <c r="E7" s="14"/>
      <c r="F7" s="15" t="s">
        <v>10</v>
      </c>
      <c r="G7" s="16">
        <v>10</v>
      </c>
    </row>
    <row r="8" spans="3:7" x14ac:dyDescent="0.25">
      <c r="C8" s="12"/>
      <c r="D8" s="13"/>
      <c r="E8" s="14"/>
      <c r="F8" s="15" t="s">
        <v>11</v>
      </c>
      <c r="G8" s="16">
        <v>23</v>
      </c>
    </row>
    <row r="9" spans="3:7" x14ac:dyDescent="0.25">
      <c r="C9" s="12"/>
      <c r="D9" s="17"/>
      <c r="E9" s="18"/>
      <c r="F9" s="15" t="s">
        <v>12</v>
      </c>
      <c r="G9" s="16">
        <v>1</v>
      </c>
    </row>
    <row r="10" spans="3:7" x14ac:dyDescent="0.25">
      <c r="C10" s="12"/>
      <c r="D10" s="19" t="s">
        <v>13</v>
      </c>
      <c r="E10" s="15">
        <v>78</v>
      </c>
      <c r="F10" s="15" t="s">
        <v>14</v>
      </c>
      <c r="G10" s="16">
        <v>78</v>
      </c>
    </row>
    <row r="11" spans="3:7" x14ac:dyDescent="0.25">
      <c r="C11" s="12"/>
      <c r="D11" s="20" t="s">
        <v>15</v>
      </c>
      <c r="E11" s="21">
        <v>50</v>
      </c>
      <c r="F11" s="15" t="s">
        <v>16</v>
      </c>
      <c r="G11" s="16">
        <v>49</v>
      </c>
    </row>
    <row r="12" spans="3:7" ht="30" x14ac:dyDescent="0.25">
      <c r="C12" s="12"/>
      <c r="D12" s="17"/>
      <c r="E12" s="18"/>
      <c r="F12" s="15" t="s">
        <v>17</v>
      </c>
      <c r="G12" s="16">
        <v>1</v>
      </c>
    </row>
    <row r="13" spans="3:7" x14ac:dyDescent="0.25">
      <c r="C13" s="12"/>
      <c r="D13" s="19" t="s">
        <v>18</v>
      </c>
      <c r="E13" s="15">
        <v>27</v>
      </c>
      <c r="F13" s="15" t="s">
        <v>19</v>
      </c>
      <c r="G13" s="16">
        <v>27</v>
      </c>
    </row>
    <row r="14" spans="3:7" x14ac:dyDescent="0.25">
      <c r="C14" s="12"/>
      <c r="D14" s="19" t="s">
        <v>20</v>
      </c>
      <c r="E14" s="15">
        <v>2</v>
      </c>
      <c r="F14" s="15" t="s">
        <v>14</v>
      </c>
      <c r="G14" s="16">
        <v>2</v>
      </c>
    </row>
    <row r="15" spans="3:7" x14ac:dyDescent="0.25">
      <c r="C15" s="12"/>
      <c r="D15" s="19" t="s">
        <v>21</v>
      </c>
      <c r="E15" s="15">
        <v>2</v>
      </c>
      <c r="F15" s="15" t="s">
        <v>22</v>
      </c>
      <c r="G15" s="16">
        <v>2</v>
      </c>
    </row>
    <row r="16" spans="3:7" x14ac:dyDescent="0.25">
      <c r="C16" s="12"/>
      <c r="D16" s="19" t="s">
        <v>23</v>
      </c>
      <c r="E16" s="15">
        <v>2</v>
      </c>
      <c r="F16" s="15" t="s">
        <v>24</v>
      </c>
      <c r="G16" s="16">
        <v>2</v>
      </c>
    </row>
    <row r="17" spans="3:7" x14ac:dyDescent="0.25">
      <c r="C17" s="12"/>
      <c r="D17" s="19" t="s">
        <v>25</v>
      </c>
      <c r="E17" s="15">
        <v>1</v>
      </c>
      <c r="F17" s="15" t="s">
        <v>19</v>
      </c>
      <c r="G17" s="16">
        <v>1</v>
      </c>
    </row>
    <row r="18" spans="3:7" ht="15.75" thickBot="1" x14ac:dyDescent="0.3">
      <c r="C18" s="12"/>
      <c r="D18" s="22" t="s">
        <v>26</v>
      </c>
      <c r="E18" s="23">
        <v>1</v>
      </c>
      <c r="F18" s="23" t="s">
        <v>27</v>
      </c>
      <c r="G18" s="24">
        <v>1</v>
      </c>
    </row>
    <row r="19" spans="3:7" ht="16.5" thickBot="1" x14ac:dyDescent="0.3">
      <c r="C19" s="25"/>
      <c r="D19" s="26" t="s">
        <v>28</v>
      </c>
      <c r="E19" s="27">
        <f>SUM(E5:E18)</f>
        <v>271</v>
      </c>
      <c r="F19" s="27"/>
      <c r="G19" s="28">
        <f>SUM(G5:G18)</f>
        <v>271</v>
      </c>
    </row>
    <row r="20" spans="3:7" ht="30" x14ac:dyDescent="0.25">
      <c r="C20" s="7" t="s">
        <v>29</v>
      </c>
      <c r="D20" s="8" t="s">
        <v>7</v>
      </c>
      <c r="E20" s="9">
        <v>121</v>
      </c>
      <c r="F20" s="10" t="s">
        <v>9</v>
      </c>
      <c r="G20" s="11">
        <v>109</v>
      </c>
    </row>
    <row r="21" spans="3:7" x14ac:dyDescent="0.25">
      <c r="C21" s="12"/>
      <c r="D21" s="13"/>
      <c r="E21" s="14"/>
      <c r="F21" s="15" t="s">
        <v>8</v>
      </c>
      <c r="G21" s="16">
        <v>3</v>
      </c>
    </row>
    <row r="22" spans="3:7" x14ac:dyDescent="0.25">
      <c r="C22" s="12"/>
      <c r="D22" s="13"/>
      <c r="E22" s="14"/>
      <c r="F22" s="15" t="s">
        <v>10</v>
      </c>
      <c r="G22" s="16">
        <v>8</v>
      </c>
    </row>
    <row r="23" spans="3:7" ht="30" x14ac:dyDescent="0.25">
      <c r="C23" s="12"/>
      <c r="D23" s="17"/>
      <c r="E23" s="18"/>
      <c r="F23" s="15" t="s">
        <v>30</v>
      </c>
      <c r="G23" s="16">
        <v>1</v>
      </c>
    </row>
    <row r="24" spans="3:7" ht="30.75" thickBot="1" x14ac:dyDescent="0.3">
      <c r="C24" s="12"/>
      <c r="D24" s="29" t="s">
        <v>31</v>
      </c>
      <c r="E24" s="30">
        <v>6</v>
      </c>
      <c r="F24" s="30" t="s">
        <v>32</v>
      </c>
      <c r="G24" s="31">
        <v>6</v>
      </c>
    </row>
    <row r="25" spans="3:7" ht="16.5" thickBot="1" x14ac:dyDescent="0.3">
      <c r="C25" s="25"/>
      <c r="D25" s="26" t="s">
        <v>28</v>
      </c>
      <c r="E25" s="27">
        <f>E20+E24</f>
        <v>127</v>
      </c>
      <c r="F25" s="27"/>
      <c r="G25" s="28">
        <f>G20+G22+G21+G23+G24</f>
        <v>127</v>
      </c>
    </row>
    <row r="26" spans="3:7" ht="30" x14ac:dyDescent="0.25">
      <c r="C26" s="7" t="s">
        <v>33</v>
      </c>
      <c r="D26" s="8" t="s">
        <v>7</v>
      </c>
      <c r="E26" s="9">
        <v>147</v>
      </c>
      <c r="F26" s="10" t="s">
        <v>9</v>
      </c>
      <c r="G26" s="11">
        <v>107</v>
      </c>
    </row>
    <row r="27" spans="3:7" x14ac:dyDescent="0.25">
      <c r="C27" s="12"/>
      <c r="D27" s="13"/>
      <c r="E27" s="14"/>
      <c r="F27" s="15" t="s">
        <v>8</v>
      </c>
      <c r="G27" s="16">
        <v>1</v>
      </c>
    </row>
    <row r="28" spans="3:7" x14ac:dyDescent="0.25">
      <c r="C28" s="12"/>
      <c r="D28" s="13"/>
      <c r="E28" s="14"/>
      <c r="F28" s="15" t="s">
        <v>10</v>
      </c>
      <c r="G28" s="16">
        <v>34</v>
      </c>
    </row>
    <row r="29" spans="3:7" ht="30" x14ac:dyDescent="0.25">
      <c r="C29" s="12"/>
      <c r="D29" s="17"/>
      <c r="E29" s="18"/>
      <c r="F29" s="15" t="s">
        <v>30</v>
      </c>
      <c r="G29" s="16">
        <v>5</v>
      </c>
    </row>
    <row r="30" spans="3:7" ht="30" x14ac:dyDescent="0.25">
      <c r="C30" s="12"/>
      <c r="D30" s="20" t="s">
        <v>34</v>
      </c>
      <c r="E30" s="21">
        <v>28</v>
      </c>
      <c r="F30" s="15" t="s">
        <v>9</v>
      </c>
      <c r="G30" s="16">
        <v>25</v>
      </c>
    </row>
    <row r="31" spans="3:7" x14ac:dyDescent="0.25">
      <c r="C31" s="12"/>
      <c r="D31" s="17"/>
      <c r="E31" s="18"/>
      <c r="F31" s="15" t="s">
        <v>10</v>
      </c>
      <c r="G31" s="16">
        <v>3</v>
      </c>
    </row>
    <row r="32" spans="3:7" x14ac:dyDescent="0.25">
      <c r="C32" s="12"/>
      <c r="D32" s="20" t="s">
        <v>35</v>
      </c>
      <c r="E32" s="21">
        <v>41</v>
      </c>
      <c r="F32" s="15" t="s">
        <v>36</v>
      </c>
      <c r="G32" s="16">
        <v>1</v>
      </c>
    </row>
    <row r="33" spans="3:7" x14ac:dyDescent="0.25">
      <c r="C33" s="12"/>
      <c r="D33" s="13"/>
      <c r="E33" s="14"/>
      <c r="F33" s="15" t="s">
        <v>37</v>
      </c>
      <c r="G33" s="16">
        <v>5</v>
      </c>
    </row>
    <row r="34" spans="3:7" x14ac:dyDescent="0.25">
      <c r="C34" s="12"/>
      <c r="D34" s="17"/>
      <c r="E34" s="18"/>
      <c r="F34" s="15" t="s">
        <v>38</v>
      </c>
      <c r="G34" s="16">
        <v>35</v>
      </c>
    </row>
    <row r="35" spans="3:7" ht="30" x14ac:dyDescent="0.25">
      <c r="C35" s="12"/>
      <c r="D35" s="19" t="s">
        <v>31</v>
      </c>
      <c r="E35" s="15">
        <v>3</v>
      </c>
      <c r="F35" s="15" t="s">
        <v>32</v>
      </c>
      <c r="G35" s="16">
        <v>3</v>
      </c>
    </row>
    <row r="36" spans="3:7" ht="15.75" thickBot="1" x14ac:dyDescent="0.3">
      <c r="C36" s="12"/>
      <c r="D36" s="22" t="s">
        <v>39</v>
      </c>
      <c r="E36" s="23">
        <v>1</v>
      </c>
      <c r="F36" s="23" t="s">
        <v>40</v>
      </c>
      <c r="G36" s="24">
        <v>1</v>
      </c>
    </row>
    <row r="37" spans="3:7" ht="16.5" thickBot="1" x14ac:dyDescent="0.3">
      <c r="C37" s="25"/>
      <c r="D37" s="26" t="s">
        <v>28</v>
      </c>
      <c r="E37" s="27">
        <f>SUM(E26:E36)</f>
        <v>220</v>
      </c>
      <c r="F37" s="27"/>
      <c r="G37" s="28">
        <f>SUM(G26:G36)</f>
        <v>220</v>
      </c>
    </row>
    <row r="38" spans="3:7" x14ac:dyDescent="0.25">
      <c r="C38" s="7" t="s">
        <v>41</v>
      </c>
      <c r="D38" s="32" t="s">
        <v>42</v>
      </c>
      <c r="E38" s="10">
        <v>30</v>
      </c>
      <c r="F38" s="10" t="s">
        <v>14</v>
      </c>
      <c r="G38" s="11">
        <v>30</v>
      </c>
    </row>
    <row r="39" spans="3:7" x14ac:dyDescent="0.25">
      <c r="C39" s="12"/>
      <c r="D39" s="19" t="s">
        <v>20</v>
      </c>
      <c r="E39" s="15">
        <v>21</v>
      </c>
      <c r="F39" s="15" t="s">
        <v>14</v>
      </c>
      <c r="G39" s="16">
        <v>21</v>
      </c>
    </row>
    <row r="40" spans="3:7" x14ac:dyDescent="0.25">
      <c r="C40" s="12"/>
      <c r="D40" s="19" t="s">
        <v>13</v>
      </c>
      <c r="E40" s="15">
        <v>19</v>
      </c>
      <c r="F40" s="15" t="s">
        <v>14</v>
      </c>
      <c r="G40" s="16">
        <v>19</v>
      </c>
    </row>
    <row r="41" spans="3:7" x14ac:dyDescent="0.25">
      <c r="C41" s="12"/>
      <c r="D41" s="19" t="s">
        <v>43</v>
      </c>
      <c r="E41" s="15">
        <v>3</v>
      </c>
      <c r="F41" s="15" t="s">
        <v>19</v>
      </c>
      <c r="G41" s="16">
        <v>3</v>
      </c>
    </row>
    <row r="42" spans="3:7" x14ac:dyDescent="0.25">
      <c r="C42" s="12"/>
      <c r="D42" s="19" t="s">
        <v>44</v>
      </c>
      <c r="E42" s="15">
        <v>3</v>
      </c>
      <c r="F42" s="15" t="s">
        <v>45</v>
      </c>
      <c r="G42" s="16">
        <v>3</v>
      </c>
    </row>
    <row r="43" spans="3:7" x14ac:dyDescent="0.25">
      <c r="C43" s="12"/>
      <c r="D43" s="19" t="s">
        <v>46</v>
      </c>
      <c r="E43" s="15">
        <v>3</v>
      </c>
      <c r="F43" s="15" t="s">
        <v>14</v>
      </c>
      <c r="G43" s="16">
        <v>3</v>
      </c>
    </row>
    <row r="44" spans="3:7" x14ac:dyDescent="0.25">
      <c r="C44" s="12"/>
      <c r="D44" s="19" t="s">
        <v>47</v>
      </c>
      <c r="E44" s="15">
        <v>2</v>
      </c>
      <c r="F44" s="15" t="s">
        <v>16</v>
      </c>
      <c r="G44" s="16">
        <v>2</v>
      </c>
    </row>
    <row r="45" spans="3:7" x14ac:dyDescent="0.25">
      <c r="C45" s="12"/>
      <c r="D45" s="19" t="s">
        <v>48</v>
      </c>
      <c r="E45" s="15">
        <v>1</v>
      </c>
      <c r="F45" s="15" t="s">
        <v>14</v>
      </c>
      <c r="G45" s="16">
        <v>1</v>
      </c>
    </row>
    <row r="46" spans="3:7" ht="30" x14ac:dyDescent="0.25">
      <c r="C46" s="12"/>
      <c r="D46" s="19" t="s">
        <v>7</v>
      </c>
      <c r="E46" s="15">
        <v>1</v>
      </c>
      <c r="F46" s="15" t="s">
        <v>9</v>
      </c>
      <c r="G46" s="16">
        <v>1</v>
      </c>
    </row>
    <row r="47" spans="3:7" ht="30" x14ac:dyDescent="0.25">
      <c r="C47" s="12"/>
      <c r="D47" s="19" t="s">
        <v>34</v>
      </c>
      <c r="E47" s="15">
        <v>1</v>
      </c>
      <c r="F47" s="15" t="s">
        <v>9</v>
      </c>
      <c r="G47" s="16">
        <v>1</v>
      </c>
    </row>
    <row r="48" spans="3:7" ht="15.75" thickBot="1" x14ac:dyDescent="0.3">
      <c r="C48" s="12"/>
      <c r="D48" s="29" t="s">
        <v>18</v>
      </c>
      <c r="E48" s="30">
        <v>1</v>
      </c>
      <c r="F48" s="30" t="s">
        <v>19</v>
      </c>
      <c r="G48" s="31">
        <v>1</v>
      </c>
    </row>
    <row r="49" spans="3:7" ht="15.75" thickBot="1" x14ac:dyDescent="0.3">
      <c r="C49" s="12"/>
      <c r="D49" s="33" t="s">
        <v>49</v>
      </c>
      <c r="E49" s="34">
        <v>1</v>
      </c>
      <c r="F49" s="34" t="s">
        <v>50</v>
      </c>
      <c r="G49" s="35">
        <v>1</v>
      </c>
    </row>
    <row r="50" spans="3:7" ht="16.5" thickBot="1" x14ac:dyDescent="0.3">
      <c r="C50" s="25"/>
      <c r="D50" s="26" t="s">
        <v>28</v>
      </c>
      <c r="E50" s="27">
        <f>SUM(E38:E49)</f>
        <v>86</v>
      </c>
      <c r="F50" s="27"/>
      <c r="G50" s="28">
        <f>SUM(G38:G49)</f>
        <v>86</v>
      </c>
    </row>
    <row r="51" spans="3:7" ht="30" x14ac:dyDescent="0.25">
      <c r="C51" s="7" t="s">
        <v>51</v>
      </c>
      <c r="D51" s="8" t="s">
        <v>34</v>
      </c>
      <c r="E51" s="9">
        <v>7</v>
      </c>
      <c r="F51" s="10" t="s">
        <v>9</v>
      </c>
      <c r="G51" s="11">
        <v>4</v>
      </c>
    </row>
    <row r="52" spans="3:7" x14ac:dyDescent="0.25">
      <c r="C52" s="12"/>
      <c r="D52" s="17"/>
      <c r="E52" s="18"/>
      <c r="F52" s="15" t="s">
        <v>10</v>
      </c>
      <c r="G52" s="16">
        <v>3</v>
      </c>
    </row>
    <row r="53" spans="3:7" ht="15.75" thickBot="1" x14ac:dyDescent="0.3">
      <c r="C53" s="12"/>
      <c r="D53" s="29" t="s">
        <v>52</v>
      </c>
      <c r="E53" s="30">
        <v>1</v>
      </c>
      <c r="F53" s="30" t="s">
        <v>53</v>
      </c>
      <c r="G53" s="31">
        <v>1</v>
      </c>
    </row>
    <row r="54" spans="3:7" ht="16.5" thickBot="1" x14ac:dyDescent="0.3">
      <c r="C54" s="25"/>
      <c r="D54" s="26" t="s">
        <v>28</v>
      </c>
      <c r="E54" s="27">
        <f>E51+E53</f>
        <v>8</v>
      </c>
      <c r="F54" s="27"/>
      <c r="G54" s="28">
        <f>G51+G52+G53</f>
        <v>8</v>
      </c>
    </row>
    <row r="55" spans="3:7" ht="30.75" thickBot="1" x14ac:dyDescent="0.3">
      <c r="C55" s="7" t="s">
        <v>54</v>
      </c>
      <c r="D55" s="36" t="s">
        <v>7</v>
      </c>
      <c r="E55" s="37">
        <v>9</v>
      </c>
      <c r="F55" s="37" t="s">
        <v>9</v>
      </c>
      <c r="G55" s="38">
        <v>9</v>
      </c>
    </row>
    <row r="56" spans="3:7" ht="16.5" thickBot="1" x14ac:dyDescent="0.3">
      <c r="C56" s="25"/>
      <c r="D56" s="26" t="s">
        <v>28</v>
      </c>
      <c r="E56" s="27">
        <f>E55</f>
        <v>9</v>
      </c>
      <c r="F56" s="27"/>
      <c r="G56" s="28">
        <f>G55</f>
        <v>9</v>
      </c>
    </row>
    <row r="57" spans="3:7" ht="30" x14ac:dyDescent="0.25">
      <c r="C57" s="7" t="s">
        <v>55</v>
      </c>
      <c r="D57" s="8" t="s">
        <v>7</v>
      </c>
      <c r="E57" s="9">
        <v>24</v>
      </c>
      <c r="F57" s="10" t="s">
        <v>9</v>
      </c>
      <c r="G57" s="11">
        <v>21</v>
      </c>
    </row>
    <row r="58" spans="3:7" ht="30" x14ac:dyDescent="0.25">
      <c r="C58" s="12"/>
      <c r="D58" s="13"/>
      <c r="E58" s="14"/>
      <c r="F58" s="15" t="s">
        <v>30</v>
      </c>
      <c r="G58" s="16">
        <v>2</v>
      </c>
    </row>
    <row r="59" spans="3:7" x14ac:dyDescent="0.25">
      <c r="C59" s="12"/>
      <c r="D59" s="17"/>
      <c r="E59" s="18"/>
      <c r="F59" s="15" t="s">
        <v>8</v>
      </c>
      <c r="G59" s="16">
        <v>1</v>
      </c>
    </row>
    <row r="60" spans="3:7" x14ac:dyDescent="0.25">
      <c r="C60" s="12"/>
      <c r="D60" s="19" t="s">
        <v>18</v>
      </c>
      <c r="E60" s="15">
        <v>3</v>
      </c>
      <c r="F60" s="15" t="s">
        <v>19</v>
      </c>
      <c r="G60" s="16">
        <v>3</v>
      </c>
    </row>
    <row r="61" spans="3:7" x14ac:dyDescent="0.25">
      <c r="C61" s="12"/>
      <c r="D61" s="19" t="s">
        <v>13</v>
      </c>
      <c r="E61" s="15">
        <v>1</v>
      </c>
      <c r="F61" s="15" t="s">
        <v>14</v>
      </c>
      <c r="G61" s="16">
        <v>1</v>
      </c>
    </row>
    <row r="62" spans="3:7" ht="15.75" thickBot="1" x14ac:dyDescent="0.3">
      <c r="C62" s="12"/>
      <c r="D62" s="29" t="s">
        <v>56</v>
      </c>
      <c r="E62" s="30">
        <v>1</v>
      </c>
      <c r="F62" s="30" t="s">
        <v>19</v>
      </c>
      <c r="G62" s="31">
        <v>1</v>
      </c>
    </row>
    <row r="63" spans="3:7" ht="16.5" thickBot="1" x14ac:dyDescent="0.3">
      <c r="C63" s="25"/>
      <c r="D63" s="26" t="s">
        <v>28</v>
      </c>
      <c r="E63" s="27">
        <f>E60+E57+E61+E62</f>
        <v>29</v>
      </c>
      <c r="F63" s="27"/>
      <c r="G63" s="28">
        <f>G60+G59+G57+G61+G62+G58</f>
        <v>29</v>
      </c>
    </row>
    <row r="64" spans="3:7" x14ac:dyDescent="0.25">
      <c r="C64" s="7" t="s">
        <v>57</v>
      </c>
      <c r="D64" s="32" t="s">
        <v>58</v>
      </c>
      <c r="E64" s="10">
        <v>5</v>
      </c>
      <c r="F64" s="10" t="s">
        <v>14</v>
      </c>
      <c r="G64" s="11">
        <v>5</v>
      </c>
    </row>
    <row r="65" spans="3:7" x14ac:dyDescent="0.25">
      <c r="C65" s="12"/>
      <c r="D65" s="19" t="s">
        <v>59</v>
      </c>
      <c r="E65" s="15">
        <v>2</v>
      </c>
      <c r="F65" s="15" t="s">
        <v>14</v>
      </c>
      <c r="G65" s="16">
        <v>2</v>
      </c>
    </row>
    <row r="66" spans="3:7" x14ac:dyDescent="0.25">
      <c r="C66" s="12"/>
      <c r="D66" s="19" t="s">
        <v>48</v>
      </c>
      <c r="E66" s="15">
        <v>2</v>
      </c>
      <c r="F66" s="15" t="s">
        <v>14</v>
      </c>
      <c r="G66" s="16">
        <v>2</v>
      </c>
    </row>
    <row r="67" spans="3:7" x14ac:dyDescent="0.25">
      <c r="C67" s="12"/>
      <c r="D67" s="19" t="s">
        <v>60</v>
      </c>
      <c r="E67" s="15">
        <v>1</v>
      </c>
      <c r="F67" s="15" t="s">
        <v>19</v>
      </c>
      <c r="G67" s="16">
        <v>1</v>
      </c>
    </row>
    <row r="68" spans="3:7" ht="15.75" thickBot="1" x14ac:dyDescent="0.3">
      <c r="C68" s="12"/>
      <c r="D68" s="29" t="s">
        <v>61</v>
      </c>
      <c r="E68" s="30">
        <v>1</v>
      </c>
      <c r="F68" s="30" t="s">
        <v>14</v>
      </c>
      <c r="G68" s="31">
        <v>1</v>
      </c>
    </row>
    <row r="69" spans="3:7" ht="15.75" thickBot="1" x14ac:dyDescent="0.3">
      <c r="C69" s="12"/>
      <c r="D69" s="33" t="s">
        <v>15</v>
      </c>
      <c r="E69" s="34">
        <v>1</v>
      </c>
      <c r="F69" s="34" t="s">
        <v>62</v>
      </c>
      <c r="G69" s="35">
        <v>1</v>
      </c>
    </row>
    <row r="70" spans="3:7" ht="16.5" thickBot="1" x14ac:dyDescent="0.3">
      <c r="C70" s="25"/>
      <c r="D70" s="26" t="s">
        <v>28</v>
      </c>
      <c r="E70" s="27">
        <f>SUM(E64:E69)</f>
        <v>12</v>
      </c>
      <c r="F70" s="27"/>
      <c r="G70" s="28">
        <f>SUM(G64:G69)</f>
        <v>12</v>
      </c>
    </row>
    <row r="71" spans="3:7" ht="15.75" thickBot="1" x14ac:dyDescent="0.3">
      <c r="C71" s="7" t="s">
        <v>63</v>
      </c>
      <c r="D71" s="36" t="s">
        <v>64</v>
      </c>
      <c r="E71" s="37">
        <v>1</v>
      </c>
      <c r="F71" s="37" t="s">
        <v>65</v>
      </c>
      <c r="G71" s="38">
        <v>1</v>
      </c>
    </row>
    <row r="72" spans="3:7" ht="16.5" thickBot="1" x14ac:dyDescent="0.3">
      <c r="C72" s="25"/>
      <c r="D72" s="26" t="s">
        <v>28</v>
      </c>
      <c r="E72" s="27">
        <f>E71</f>
        <v>1</v>
      </c>
      <c r="F72" s="27"/>
      <c r="G72" s="28">
        <f>G71</f>
        <v>1</v>
      </c>
    </row>
    <row r="73" spans="3:7" ht="15.75" thickBot="1" x14ac:dyDescent="0.3">
      <c r="C73" s="7" t="s">
        <v>66</v>
      </c>
      <c r="D73" s="36" t="s">
        <v>60</v>
      </c>
      <c r="E73" s="37">
        <v>1</v>
      </c>
      <c r="F73" s="37" t="s">
        <v>19</v>
      </c>
      <c r="G73" s="38">
        <v>1</v>
      </c>
    </row>
    <row r="74" spans="3:7" ht="16.5" thickBot="1" x14ac:dyDescent="0.3">
      <c r="C74" s="25"/>
      <c r="D74" s="26" t="s">
        <v>28</v>
      </c>
      <c r="E74" s="27">
        <f>E73</f>
        <v>1</v>
      </c>
      <c r="F74" s="27"/>
      <c r="G74" s="28">
        <f>G73</f>
        <v>1</v>
      </c>
    </row>
    <row r="75" spans="3:7" ht="15.75" thickBot="1" x14ac:dyDescent="0.3">
      <c r="C75" s="7" t="s">
        <v>67</v>
      </c>
      <c r="D75" s="36" t="s">
        <v>68</v>
      </c>
      <c r="E75" s="37">
        <v>1</v>
      </c>
      <c r="F75" s="37" t="s">
        <v>69</v>
      </c>
      <c r="G75" s="38">
        <v>1</v>
      </c>
    </row>
    <row r="76" spans="3:7" ht="16.5" thickBot="1" x14ac:dyDescent="0.3">
      <c r="C76" s="25"/>
      <c r="D76" s="26" t="s">
        <v>28</v>
      </c>
      <c r="E76" s="27">
        <f>E75</f>
        <v>1</v>
      </c>
      <c r="F76" s="27"/>
      <c r="G76" s="28">
        <f>G75</f>
        <v>1</v>
      </c>
    </row>
    <row r="77" spans="3:7" ht="15.75" thickBot="1" x14ac:dyDescent="0.3">
      <c r="C77" s="7" t="s">
        <v>70</v>
      </c>
      <c r="D77" s="36" t="s">
        <v>13</v>
      </c>
      <c r="E77" s="37">
        <v>2</v>
      </c>
      <c r="F77" s="37" t="s">
        <v>14</v>
      </c>
      <c r="G77" s="38">
        <v>2</v>
      </c>
    </row>
    <row r="78" spans="3:7" ht="16.5" thickBot="1" x14ac:dyDescent="0.3">
      <c r="C78" s="25"/>
      <c r="D78" s="39" t="s">
        <v>28</v>
      </c>
      <c r="E78" s="40">
        <v>2</v>
      </c>
      <c r="F78" s="40"/>
      <c r="G78" s="41">
        <v>2</v>
      </c>
    </row>
    <row r="79" spans="3:7" x14ac:dyDescent="0.25">
      <c r="C79" s="7" t="s">
        <v>71</v>
      </c>
      <c r="D79" s="32" t="s">
        <v>42</v>
      </c>
      <c r="E79" s="10">
        <v>32</v>
      </c>
      <c r="F79" s="10" t="s">
        <v>14</v>
      </c>
      <c r="G79" s="11">
        <v>32</v>
      </c>
    </row>
    <row r="80" spans="3:7" x14ac:dyDescent="0.25">
      <c r="C80" s="12"/>
      <c r="D80" s="19" t="s">
        <v>48</v>
      </c>
      <c r="E80" s="15">
        <v>6</v>
      </c>
      <c r="F80" s="15" t="s">
        <v>14</v>
      </c>
      <c r="G80" s="16">
        <v>6</v>
      </c>
    </row>
    <row r="81" spans="3:7" x14ac:dyDescent="0.25">
      <c r="C81" s="12"/>
      <c r="D81" s="19" t="s">
        <v>72</v>
      </c>
      <c r="E81" s="15">
        <v>5</v>
      </c>
      <c r="F81" s="15" t="s">
        <v>14</v>
      </c>
      <c r="G81" s="16">
        <v>5</v>
      </c>
    </row>
    <row r="82" spans="3:7" x14ac:dyDescent="0.25">
      <c r="C82" s="12"/>
      <c r="D82" s="19" t="s">
        <v>73</v>
      </c>
      <c r="E82" s="15">
        <v>3</v>
      </c>
      <c r="F82" s="15" t="s">
        <v>14</v>
      </c>
      <c r="G82" s="16">
        <v>3</v>
      </c>
    </row>
    <row r="83" spans="3:7" ht="30" x14ac:dyDescent="0.25">
      <c r="C83" s="12"/>
      <c r="D83" s="19" t="s">
        <v>74</v>
      </c>
      <c r="E83" s="15">
        <v>3</v>
      </c>
      <c r="F83" s="15" t="s">
        <v>14</v>
      </c>
      <c r="G83" s="16">
        <v>3</v>
      </c>
    </row>
    <row r="84" spans="3:7" x14ac:dyDescent="0.25">
      <c r="C84" s="12"/>
      <c r="D84" s="19" t="s">
        <v>13</v>
      </c>
      <c r="E84" s="15">
        <v>3</v>
      </c>
      <c r="F84" s="15" t="s">
        <v>14</v>
      </c>
      <c r="G84" s="16">
        <v>3</v>
      </c>
    </row>
    <row r="85" spans="3:7" ht="30.75" thickBot="1" x14ac:dyDescent="0.3">
      <c r="C85" s="12"/>
      <c r="D85" s="22" t="s">
        <v>75</v>
      </c>
      <c r="E85" s="23">
        <v>1</v>
      </c>
      <c r="F85" s="23" t="s">
        <v>14</v>
      </c>
      <c r="G85" s="24">
        <v>1</v>
      </c>
    </row>
    <row r="86" spans="3:7" ht="16.5" thickBot="1" x14ac:dyDescent="0.3">
      <c r="C86" s="25"/>
      <c r="D86" s="26" t="s">
        <v>28</v>
      </c>
      <c r="E86" s="27">
        <f>SUM(E79:E85)</f>
        <v>53</v>
      </c>
      <c r="F86" s="27"/>
      <c r="G86" s="28">
        <f>SUM(G79:G85)</f>
        <v>53</v>
      </c>
    </row>
    <row r="87" spans="3:7" x14ac:dyDescent="0.25">
      <c r="C87" s="7" t="s">
        <v>76</v>
      </c>
      <c r="D87" s="32" t="s">
        <v>42</v>
      </c>
      <c r="E87" s="10">
        <v>5</v>
      </c>
      <c r="F87" s="10" t="s">
        <v>14</v>
      </c>
      <c r="G87" s="11">
        <v>5</v>
      </c>
    </row>
    <row r="88" spans="3:7" ht="15.75" thickBot="1" x14ac:dyDescent="0.3">
      <c r="C88" s="12"/>
      <c r="D88" s="22" t="s">
        <v>48</v>
      </c>
      <c r="E88" s="23">
        <v>2</v>
      </c>
      <c r="F88" s="23" t="s">
        <v>14</v>
      </c>
      <c r="G88" s="24">
        <v>2</v>
      </c>
    </row>
    <row r="89" spans="3:7" ht="16.5" thickBot="1" x14ac:dyDescent="0.3">
      <c r="C89" s="25"/>
      <c r="D89" s="26" t="s">
        <v>28</v>
      </c>
      <c r="E89" s="27">
        <f>E87+E88</f>
        <v>7</v>
      </c>
      <c r="F89" s="27"/>
      <c r="G89" s="28">
        <f>G87+G88</f>
        <v>7</v>
      </c>
    </row>
    <row r="90" spans="3:7" ht="15.75" thickBot="1" x14ac:dyDescent="0.3">
      <c r="C90" s="7" t="s">
        <v>77</v>
      </c>
      <c r="D90" s="42" t="s">
        <v>43</v>
      </c>
      <c r="E90" s="43">
        <v>1</v>
      </c>
      <c r="F90" s="43" t="s">
        <v>19</v>
      </c>
      <c r="G90" s="44">
        <v>1</v>
      </c>
    </row>
    <row r="91" spans="3:7" ht="16.5" thickBot="1" x14ac:dyDescent="0.3">
      <c r="C91" s="25"/>
      <c r="D91" s="26" t="s">
        <v>28</v>
      </c>
      <c r="E91" s="27">
        <f>SUM(E90)</f>
        <v>1</v>
      </c>
      <c r="F91" s="27"/>
      <c r="G91" s="28">
        <f>SUM(G90)</f>
        <v>1</v>
      </c>
    </row>
    <row r="92" spans="3:7" ht="15.75" thickBot="1" x14ac:dyDescent="0.3">
      <c r="C92" s="7" t="s">
        <v>78</v>
      </c>
      <c r="D92" s="36" t="s">
        <v>18</v>
      </c>
      <c r="E92" s="37">
        <v>1</v>
      </c>
      <c r="F92" s="37" t="s">
        <v>19</v>
      </c>
      <c r="G92" s="38">
        <v>1</v>
      </c>
    </row>
    <row r="93" spans="3:7" ht="16.5" thickBot="1" x14ac:dyDescent="0.3">
      <c r="C93" s="12"/>
      <c r="D93" s="26" t="s">
        <v>28</v>
      </c>
      <c r="E93" s="27">
        <f>SUM(E92)</f>
        <v>1</v>
      </c>
      <c r="F93" s="27"/>
      <c r="G93" s="28">
        <f>SUM(G92)</f>
        <v>1</v>
      </c>
    </row>
    <row r="94" spans="3:7" ht="16.5" thickBot="1" x14ac:dyDescent="0.3">
      <c r="C94" s="25"/>
      <c r="D94" s="26" t="s">
        <v>79</v>
      </c>
      <c r="E94" s="27">
        <f>E19+E25+E37+E50+E54+E56+E63+E70+E72+E74+E76+E78+E86+E89+E91+E93</f>
        <v>829</v>
      </c>
      <c r="F94" s="27"/>
      <c r="G94" s="28">
        <f>G19+G25+G37+G50+G54+G56+G63+G70+G72+G74+G76+G78+G86+G89+G91+G93</f>
        <v>829</v>
      </c>
    </row>
  </sheetData>
  <mergeCells count="33">
    <mergeCell ref="C87:C89"/>
    <mergeCell ref="C90:C91"/>
    <mergeCell ref="C92:C94"/>
    <mergeCell ref="C64:C70"/>
    <mergeCell ref="C71:C72"/>
    <mergeCell ref="C73:C74"/>
    <mergeCell ref="C75:C76"/>
    <mergeCell ref="C77:C78"/>
    <mergeCell ref="C79:C86"/>
    <mergeCell ref="C38:C50"/>
    <mergeCell ref="C51:C54"/>
    <mergeCell ref="D51:D52"/>
    <mergeCell ref="E51:E52"/>
    <mergeCell ref="C55:C56"/>
    <mergeCell ref="C57:C63"/>
    <mergeCell ref="D57:D59"/>
    <mergeCell ref="E57:E59"/>
    <mergeCell ref="C20:C25"/>
    <mergeCell ref="D20:D23"/>
    <mergeCell ref="E20:E23"/>
    <mergeCell ref="C26:C37"/>
    <mergeCell ref="D26:D29"/>
    <mergeCell ref="E26:E29"/>
    <mergeCell ref="D30:D31"/>
    <mergeCell ref="E30:E31"/>
    <mergeCell ref="D32:D34"/>
    <mergeCell ref="E32:E34"/>
    <mergeCell ref="C3:G3"/>
    <mergeCell ref="C5:C19"/>
    <mergeCell ref="D5:D9"/>
    <mergeCell ref="E5:E9"/>
    <mergeCell ref="D11:D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2025-02-19T08:43:48Z</dcterms:modified>
</cp:coreProperties>
</file>